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ttps://d.docs.live.net/291deecd03222fb1/Documents/Badminton/5 - CODEP/1 - Note de frais/MAJ site du CODEP/"/>
    </mc:Choice>
  </mc:AlternateContent>
  <xr:revisionPtr revIDLastSave="810" documentId="8_{38B1F44D-20B4-4D9E-BC71-FD4F7A54DE46}" xr6:coauthVersionLast="47" xr6:coauthVersionMax="47" xr10:uidLastSave="{44648A6A-CC7E-4F35-812D-FE574A2CB61B}"/>
  <workbookProtection workbookAlgorithmName="SHA-512" workbookHashValue="icK454jVv1RjF/8dEwP2cY82rKjvWWIEC0dTgP513H3tVtIueoIDpCTBJ/Zc9fOpW0xb+cqAq/1kc5cc6euc3A==" workbookSaltValue="IqqvubZ3UhFrIu9gRVZ13g==" workbookSpinCount="100000" lockStructure="1"/>
  <bookViews>
    <workbookView xWindow="-110" yWindow="-110" windowWidth="19420" windowHeight="10300" tabRatio="252" xr2:uid="{E6484181-08FE-4FD5-B5E5-CCE015C3823C}"/>
  </bookViews>
  <sheets>
    <sheet name="Remboursement club" sheetId="1" r:id="rId1"/>
    <sheet name="Feuil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O17" i="1" s="1"/>
  <c r="O24" i="1"/>
  <c r="K16" i="1"/>
  <c r="O16" i="1" s="1"/>
  <c r="O23" i="1"/>
  <c r="O20" i="1"/>
  <c r="O18" i="1"/>
  <c r="O19" i="1"/>
  <c r="O26" i="1" l="1"/>
</calcChain>
</file>

<file path=xl/sharedStrings.xml><?xml version="1.0" encoding="utf-8"?>
<sst xmlns="http://schemas.openxmlformats.org/spreadsheetml/2006/main" count="158" uniqueCount="143">
  <si>
    <t>signature</t>
  </si>
  <si>
    <t xml:space="preserve">Total </t>
  </si>
  <si>
    <t>total</t>
  </si>
  <si>
    <t>€</t>
  </si>
  <si>
    <t>Badminton Illkirch-graffenstaden</t>
  </si>
  <si>
    <t>AS des cheminots de Strasbourg</t>
  </si>
  <si>
    <t>A S L Roberstau</t>
  </si>
  <si>
    <t>Asptt Strasbourg</t>
  </si>
  <si>
    <t>Badminton Club Fegersheim</t>
  </si>
  <si>
    <t>Badminton Club Lampertheim</t>
  </si>
  <si>
    <t>B.C. Musau Strasbourg</t>
  </si>
  <si>
    <t>Badminton Club du Neuhof Strasbourg</t>
  </si>
  <si>
    <t>Badminton Club Ostwald</t>
  </si>
  <si>
    <t>Badminton Saverne</t>
  </si>
  <si>
    <t>Club de Badminton Oberhausbergen</t>
  </si>
  <si>
    <t>Cercle De Badminton Strasbourg</t>
  </si>
  <si>
    <t>Ssl La Concorde 1913 Duttlenheim</t>
  </si>
  <si>
    <t>Hautepierre B.c. Strasbourg</t>
  </si>
  <si>
    <t>Mundolsheim Badminton Club</t>
  </si>
  <si>
    <t>Molsheim Olympique Club</t>
  </si>
  <si>
    <t>Cottages Illkirch Graffenstaden</t>
  </si>
  <si>
    <t>SC Sélestat</t>
  </si>
  <si>
    <t>C. S. Reichstett 71 badminton</t>
  </si>
  <si>
    <t>S et L Constantia Strasbourg-neud</t>
  </si>
  <si>
    <t>Reichshoffen Badminton Club</t>
  </si>
  <si>
    <t>Cercle Culturel, Sportif et Social de Lingolsheim</t>
  </si>
  <si>
    <t>Raquette Club Beinheim</t>
  </si>
  <si>
    <t>Badminton Club Schwindratzheim</t>
  </si>
  <si>
    <t>Amis Du Badminton Chatenois</t>
  </si>
  <si>
    <t>Badminton Club De Thal</t>
  </si>
  <si>
    <t>Badminton Club Eckbolsheim</t>
  </si>
  <si>
    <t>B. C. De Barr Et Du Bernstein</t>
  </si>
  <si>
    <t>A. O. Westhoffen Badminton</t>
  </si>
  <si>
    <t>Badminton Club Hangenbieten</t>
  </si>
  <si>
    <t>Badminton Oberhoffen/Moder Kaltenhouse</t>
  </si>
  <si>
    <t>Entente Nord Alsace Badminton</t>
  </si>
  <si>
    <t>Les Craquettes Du Ried</t>
  </si>
  <si>
    <t>Bc Des Sorcieres De Bouxwiller</t>
  </si>
  <si>
    <t>Les Volants du Kochersberg</t>
  </si>
  <si>
    <t>Oberschaeffolsheim Badminton</t>
  </si>
  <si>
    <t>les Volants Du Rhin</t>
  </si>
  <si>
    <t>Association Sportive de Plaine</t>
  </si>
  <si>
    <t>Badminton Club de Stutzheim-Offenheim</t>
  </si>
  <si>
    <t>BAD du RIED</t>
  </si>
  <si>
    <t>Wolfi'Bad</t>
  </si>
  <si>
    <t>Festibad Strasbourg</t>
  </si>
  <si>
    <t>Badminton Club de Schiltigheim</t>
  </si>
  <si>
    <t>Badminton Club de Villé</t>
  </si>
  <si>
    <t>Sports Loisirs et Détente de Betschdorf</t>
  </si>
  <si>
    <t>Ernolsheim Badminton Club</t>
  </si>
  <si>
    <t>Raquettes Vallon Ohlungen</t>
  </si>
  <si>
    <t>Association Badminton Club Mertzwiller</t>
  </si>
  <si>
    <t>Badminton Vallée de la Sauer</t>
  </si>
  <si>
    <t>Morschwiller Berstheim Badminton</t>
  </si>
  <si>
    <t>L'Envolant d'Entzheim</t>
  </si>
  <si>
    <t>Scherwiller Badminton Club 67</t>
  </si>
  <si>
    <t>Badminton Eschau Club</t>
  </si>
  <si>
    <t>Association Sportive de Badminton de Soufflenheim</t>
  </si>
  <si>
    <t>CODEP 67</t>
  </si>
  <si>
    <t>Phalsbourg Badminton Club 57</t>
  </si>
  <si>
    <t>BARR</t>
  </si>
  <si>
    <t>BEINHEIM</t>
  </si>
  <si>
    <t>BETSCHDORF</t>
  </si>
  <si>
    <t>BOUXWILLER</t>
  </si>
  <si>
    <t>BRUMATH</t>
  </si>
  <si>
    <t>CHÂTENOIS</t>
  </si>
  <si>
    <t>DRUSENHEIM</t>
  </si>
  <si>
    <t>DUTTLENHEIM</t>
  </si>
  <si>
    <t>ECKBOLSHEIM</t>
  </si>
  <si>
    <t>ENTZHEIM</t>
  </si>
  <si>
    <t>ERNOLSHEIM-BRUCHE</t>
  </si>
  <si>
    <t>ESCHAU</t>
  </si>
  <si>
    <t>FEGERSHEIM</t>
  </si>
  <si>
    <t>HANGENBIETEN</t>
  </si>
  <si>
    <t>HILSENHEIM</t>
  </si>
  <si>
    <t>ILLKIRCH-GRAFFENSTADEN</t>
  </si>
  <si>
    <t>KOGENHEIM</t>
  </si>
  <si>
    <t>LAMPERTHEIM</t>
  </si>
  <si>
    <t>LINGOLSHEIM</t>
  </si>
  <si>
    <t>MERTZWILLER</t>
  </si>
  <si>
    <t>MOLSHEIM</t>
  </si>
  <si>
    <t>MORSCHWILLER</t>
  </si>
  <si>
    <t>MUNDOLSHEIM</t>
  </si>
  <si>
    <t>OBERHAUSBERGEN</t>
  </si>
  <si>
    <t>OBERHOFFEN-SUR-MODER</t>
  </si>
  <si>
    <t>OBERSCHAEFFOLSHEIM</t>
  </si>
  <si>
    <t>OHLUNGEN</t>
  </si>
  <si>
    <t>OSTWALD</t>
  </si>
  <si>
    <t>PHALSBOURG</t>
  </si>
  <si>
    <t>PLAINE</t>
  </si>
  <si>
    <t>REICHSHOFFEN</t>
  </si>
  <si>
    <t>REICHSTETT</t>
  </si>
  <si>
    <t>SAVERNE</t>
  </si>
  <si>
    <t>SCHERWILLER</t>
  </si>
  <si>
    <t>SCHILTIGHEIM</t>
  </si>
  <si>
    <t>SCHWINDRATZHEIM</t>
  </si>
  <si>
    <t>SÉLESTAT</t>
  </si>
  <si>
    <t>SOUFFLENHEIM</t>
  </si>
  <si>
    <t>STRASBOURG</t>
  </si>
  <si>
    <t>STUTZHEIM-OFFENHEIM</t>
  </si>
  <si>
    <t>THAL-MARMOUTIER</t>
  </si>
  <si>
    <t>VILLÉ</t>
  </si>
  <si>
    <t>WOERTH</t>
  </si>
  <si>
    <t>WESTHOFFEN</t>
  </si>
  <si>
    <t>WILLGOTTHEIM</t>
  </si>
  <si>
    <t>WOLFISHEIM</t>
  </si>
  <si>
    <t>ERSTEIN</t>
  </si>
  <si>
    <t>Prénom NOM</t>
  </si>
  <si>
    <t>Arbitre</t>
  </si>
  <si>
    <t>Juge-Arbitre</t>
  </si>
  <si>
    <t>Sélectionner dans la liste</t>
  </si>
  <si>
    <t>Autre (Préciser dans la cellule à droite ------&gt;</t>
  </si>
  <si>
    <t>Indemnités</t>
  </si>
  <si>
    <t>Coordonnées bancaire</t>
  </si>
  <si>
    <t>Adresse</t>
  </si>
  <si>
    <t>Téléphone</t>
  </si>
  <si>
    <t>FICHE REMBOURSEMENT DE FRAIS CLUB</t>
  </si>
  <si>
    <t>Compétition</t>
  </si>
  <si>
    <t>Circuit jeunes</t>
  </si>
  <si>
    <t>Salle</t>
  </si>
  <si>
    <t>Nombre</t>
  </si>
  <si>
    <t>Nombre de jours</t>
  </si>
  <si>
    <t>Nombre de JA</t>
  </si>
  <si>
    <t>Nombre d'organisateurs</t>
  </si>
  <si>
    <t>Nombre d'arbitres</t>
  </si>
  <si>
    <t>Nombre d'accompagnateurs</t>
  </si>
  <si>
    <t>Accompagnateur</t>
  </si>
  <si>
    <t>Nombre de salles</t>
  </si>
  <si>
    <t>Organisateur / CODEP</t>
  </si>
  <si>
    <t>Location salle</t>
  </si>
  <si>
    <t>Chauffage</t>
  </si>
  <si>
    <t>Montant</t>
  </si>
  <si>
    <t>Divers (après accord CODEP - fournir la facture avec ce document)</t>
  </si>
  <si>
    <t>1 salle</t>
  </si>
  <si>
    <t>2 salles</t>
  </si>
  <si>
    <t>E-mail</t>
  </si>
  <si>
    <t>Club organisateur</t>
  </si>
  <si>
    <t>Date                                                du</t>
  </si>
  <si>
    <t>au</t>
  </si>
  <si>
    <t>Lieu</t>
  </si>
  <si>
    <t>BIC</t>
  </si>
  <si>
    <t>IBAN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</si>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</sst>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&quot; €&quot;"/>
    <numFmt numFmtId="165" formatCode="0#&quot; &quot;##&quot; &quot;##&quot; &quot;##&quot; &quot;##"/>
    <numFmt numFmtId="166" formatCode="\+\3\3&quot; &quot;#&quot; &quot;##&quot; &quot;##&quot; &quot;##&quot; &quot;##"/>
  </numFmts>
  <fonts count="18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9"/>
      <color indexed="45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indexed="56"/>
      <name val="Arial"/>
      <family val="2"/>
    </font>
    <font>
      <b/>
      <sz val="28"/>
      <color indexed="56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56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56"/>
      </top>
      <bottom style="dashed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14" fontId="2" fillId="2" borderId="2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5" borderId="30" xfId="0" applyFont="1" applyFill="1" applyBorder="1" applyAlignment="1" applyProtection="1">
      <alignment vertical="center"/>
      <protection locked="0"/>
    </xf>
    <xf numFmtId="0" fontId="2" fillId="5" borderId="6" xfId="0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166" fontId="17" fillId="2" borderId="8" xfId="1" applyNumberFormat="1" applyFill="1" applyBorder="1" applyAlignment="1" applyProtection="1">
      <alignment horizontal="left" vertical="center"/>
      <protection locked="0"/>
    </xf>
    <xf numFmtId="166" fontId="2" fillId="2" borderId="8" xfId="0" applyNumberFormat="1" applyFont="1" applyFill="1" applyBorder="1" applyAlignment="1" applyProtection="1">
      <alignment horizontal="left" vertical="center"/>
      <protection locked="0"/>
    </xf>
    <xf numFmtId="165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left" vertical="center"/>
      <protection locked="0"/>
    </xf>
    <xf numFmtId="14" fontId="5" fillId="2" borderId="23" xfId="0" applyNumberFormat="1" applyFont="1" applyFill="1" applyBorder="1" applyAlignment="1" applyProtection="1">
      <alignment horizontal="center" vertical="center"/>
      <protection locked="0"/>
    </xf>
    <xf numFmtId="1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vertical="center"/>
    </xf>
    <xf numFmtId="0" fontId="9" fillId="4" borderId="4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/>
    </xf>
    <xf numFmtId="0" fontId="11" fillId="0" borderId="4" xfId="0" applyFont="1" applyBorder="1" applyAlignment="1" applyProtection="1">
      <alignment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 indent="1"/>
    </xf>
    <xf numFmtId="0" fontId="9" fillId="0" borderId="0" xfId="0" applyFont="1" applyAlignment="1" applyProtection="1">
      <alignment vertical="center"/>
    </xf>
    <xf numFmtId="44" fontId="6" fillId="3" borderId="14" xfId="0" applyNumberFormat="1" applyFont="1" applyFill="1" applyBorder="1" applyAlignment="1" applyProtection="1">
      <alignment horizontal="right" vertical="center"/>
    </xf>
    <xf numFmtId="44" fontId="6" fillId="3" borderId="15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44" fontId="6" fillId="3" borderId="16" xfId="0" applyNumberFormat="1" applyFont="1" applyFill="1" applyBorder="1" applyAlignment="1" applyProtection="1">
      <alignment horizontal="right" vertical="center"/>
    </xf>
    <xf numFmtId="44" fontId="6" fillId="3" borderId="17" xfId="0" applyNumberFormat="1" applyFont="1" applyFill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27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164" fontId="2" fillId="5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 indent="1"/>
    </xf>
    <xf numFmtId="0" fontId="2" fillId="0" borderId="2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164" fontId="2" fillId="5" borderId="3" xfId="0" applyNumberFormat="1" applyFont="1" applyFill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indent="1"/>
    </xf>
    <xf numFmtId="0" fontId="6" fillId="0" borderId="5" xfId="0" applyFont="1" applyBorder="1" applyAlignment="1" applyProtection="1">
      <alignment horizontal="left" indent="1"/>
    </xf>
    <xf numFmtId="0" fontId="10" fillId="0" borderId="0" xfId="0" applyFont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2" fillId="5" borderId="6" xfId="0" applyFont="1" applyFill="1" applyBorder="1" applyAlignment="1" applyProtection="1">
      <alignment vertical="center"/>
    </xf>
    <xf numFmtId="0" fontId="2" fillId="5" borderId="30" xfId="0" applyFont="1" applyFill="1" applyBorder="1" applyAlignment="1" applyProtection="1">
      <alignment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5" fillId="0" borderId="9" xfId="0" applyFont="1" applyBorder="1" applyAlignment="1" applyProtection="1">
      <alignment vertical="center"/>
    </xf>
    <xf numFmtId="14" fontId="2" fillId="4" borderId="3" xfId="0" applyNumberFormat="1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16" fontId="2" fillId="4" borderId="2" xfId="0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14" fontId="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 textRotation="90" wrapText="1"/>
    </xf>
    <xf numFmtId="0" fontId="4" fillId="0" borderId="0" xfId="0" applyFont="1" applyAlignment="1" applyProtection="1">
      <alignment horizontal="left" vertical="center" wrapText="1" indent="1"/>
    </xf>
    <xf numFmtId="0" fontId="14" fillId="0" borderId="0" xfId="0" applyFont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9191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EEFE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5" dropStyle="combo" dx="22" fmlaRange="Feuil2!$D$1:$D$57" noThreeD="1" sel="1" val="0"/>
</file>

<file path=xl/ctrlProps/ctrlProp2.xml><?xml version="1.0" encoding="utf-8"?>
<formControlPr xmlns="http://schemas.microsoft.com/office/spreadsheetml/2009/9/main" objectType="Drop" dropLines="60" dropStyle="combo" dx="22" fmlaRange="Feuil2!$A$1:$A$61" noThreeD="1" sel="1" val="0"/>
</file>

<file path=xl/ctrlProps/ctrlProp3.xml><?xml version="1.0" encoding="utf-8"?>
<formControlPr xmlns="http://schemas.microsoft.com/office/spreadsheetml/2009/9/main" objectType="Drop" dropLines="60" dropStyle="combo" dx="22" fmlaRange="Feuil2!$G$1:$G$3" noThreeD="1" sel="1" val="0"/>
</file>

<file path=xl/ctrlProps/ctrlProp4.xml><?xml version="1.0" encoding="utf-8"?>
<formControlPr xmlns="http://schemas.microsoft.com/office/spreadsheetml/2009/9/main" objectType="Drop" dropLines="60" dropStyle="combo" dx="22" fmlaRange="Feuil2!$G$1:$G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16</xdr:col>
      <xdr:colOff>0</xdr:colOff>
      <xdr:row>1</xdr:row>
      <xdr:rowOff>0</xdr:rowOff>
    </xdr:to>
    <xdr:cxnSp macro="">
      <xdr:nvCxnSpPr>
        <xdr:cNvPr id="1214" name="Connecteur droit 4">
          <a:extLst>
            <a:ext uri="{FF2B5EF4-FFF2-40B4-BE49-F238E27FC236}">
              <a16:creationId xmlns:a16="http://schemas.microsoft.com/office/drawing/2014/main" id="{519EDA88-9BD2-718C-A2E1-786534939B13}"/>
            </a:ext>
          </a:extLst>
        </xdr:cNvPr>
        <xdr:cNvCxnSpPr>
          <a:cxnSpLocks noChangeShapeType="1"/>
        </xdr:cNvCxnSpPr>
      </xdr:nvCxnSpPr>
      <xdr:spPr bwMode="auto">
        <a:xfrm>
          <a:off x="1400175" y="714375"/>
          <a:ext cx="10277475" cy="0"/>
        </a:xfrm>
        <a:prstGeom prst="lin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9</xdr:row>
          <xdr:rowOff>12700</xdr:rowOff>
        </xdr:from>
        <xdr:to>
          <xdr:col>7</xdr:col>
          <xdr:colOff>838200</xdr:colOff>
          <xdr:row>10</xdr:row>
          <xdr:rowOff>12700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66675</xdr:rowOff>
    </xdr:from>
    <xdr:to>
      <xdr:col>3</xdr:col>
      <xdr:colOff>31750</xdr:colOff>
      <xdr:row>0</xdr:row>
      <xdr:rowOff>657225</xdr:rowOff>
    </xdr:to>
    <xdr:pic>
      <xdr:nvPicPr>
        <xdr:cNvPr id="1215" name="Image 1">
          <a:extLst>
            <a:ext uri="{FF2B5EF4-FFF2-40B4-BE49-F238E27FC236}">
              <a16:creationId xmlns:a16="http://schemas.microsoft.com/office/drawing/2014/main" id="{2F9A4AA8-BC8B-BB25-C4FE-A48809A3E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4287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10</xdr:row>
          <xdr:rowOff>12700</xdr:rowOff>
        </xdr:from>
        <xdr:to>
          <xdr:col>12</xdr:col>
          <xdr:colOff>869950</xdr:colOff>
          <xdr:row>11</xdr:row>
          <xdr:rowOff>12700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22</xdr:row>
          <xdr:rowOff>0</xdr:rowOff>
        </xdr:from>
        <xdr:to>
          <xdr:col>4</xdr:col>
          <xdr:colOff>0</xdr:colOff>
          <xdr:row>23</xdr:row>
          <xdr:rowOff>19050</xdr:rowOff>
        </xdr:to>
        <xdr:sp macro="" textlink="">
          <xdr:nvSpPr>
            <xdr:cNvPr id="1189" name="Drop Dow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23</xdr:row>
          <xdr:rowOff>0</xdr:rowOff>
        </xdr:from>
        <xdr:to>
          <xdr:col>4</xdr:col>
          <xdr:colOff>0</xdr:colOff>
          <xdr:row>24</xdr:row>
          <xdr:rowOff>19050</xdr:rowOff>
        </xdr:to>
        <xdr:sp macro="" textlink="">
          <xdr:nvSpPr>
            <xdr:cNvPr id="1190" name="Drop Down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C4045-771B-4187-A693-AAD9DD7A5BE9}">
  <sheetPr codeName="Feuil1">
    <pageSetUpPr fitToPage="1"/>
  </sheetPr>
  <dimension ref="A1:R32"/>
  <sheetViews>
    <sheetView tabSelected="1" topLeftCell="C1" zoomScale="90" workbookViewId="0">
      <selection activeCell="D2" sqref="D2:P2"/>
    </sheetView>
  </sheetViews>
  <sheetFormatPr baseColWidth="10" defaultColWidth="10.765625" defaultRowHeight="12.5" x14ac:dyDescent="0.3"/>
  <cols>
    <col min="1" max="1" width="12.23046875" style="33" customWidth="1"/>
    <col min="2" max="2" width="2.765625" style="33" customWidth="1"/>
    <col min="3" max="3" width="3.3828125" style="33" customWidth="1"/>
    <col min="4" max="4" width="27.765625" style="33" customWidth="1"/>
    <col min="5" max="5" width="15.84375" style="33" customWidth="1"/>
    <col min="6" max="7" width="3.3828125" style="33" customWidth="1"/>
    <col min="8" max="9" width="15.84375" style="33" customWidth="1"/>
    <col min="10" max="10" width="7.4609375" style="33" customWidth="1"/>
    <col min="11" max="11" width="17.61328125" style="33" bestFit="1" customWidth="1"/>
    <col min="12" max="12" width="4.4609375" style="33" customWidth="1"/>
    <col min="13" max="13" width="15.84375" style="33" customWidth="1"/>
    <col min="14" max="14" width="4.3828125" style="33" customWidth="1"/>
    <col min="15" max="15" width="15.84375" style="33" customWidth="1"/>
    <col min="16" max="16" width="4.61328125" style="33" customWidth="1"/>
    <col min="17" max="16384" width="10.765625" style="33"/>
  </cols>
  <sheetData>
    <row r="1" spans="1:18" ht="56.25" customHeight="1" x14ac:dyDescent="0.3">
      <c r="A1" s="31"/>
      <c r="B1" s="80"/>
      <c r="C1" s="81"/>
      <c r="D1" s="82" t="s">
        <v>116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8" ht="42" customHeight="1" x14ac:dyDescent="0.3">
      <c r="A2" s="31"/>
      <c r="B2" s="80"/>
      <c r="C2" s="81"/>
      <c r="D2" s="8" t="s">
        <v>118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R2" s="79"/>
    </row>
    <row r="3" spans="1:18" ht="10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8" ht="20.149999999999999" customHeight="1" x14ac:dyDescent="0.25">
      <c r="A4" s="31"/>
      <c r="B4" s="68"/>
      <c r="C4" s="78"/>
      <c r="D4" s="78" t="s">
        <v>107</v>
      </c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</row>
    <row r="5" spans="1:18" ht="20.149999999999999" customHeight="1" x14ac:dyDescent="0.25">
      <c r="A5" s="31"/>
      <c r="B5" s="68"/>
      <c r="C5" s="69"/>
      <c r="D5" s="69" t="s">
        <v>114</v>
      </c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1:18" ht="20.149999999999999" customHeight="1" x14ac:dyDescent="0.3">
      <c r="A6" s="31"/>
      <c r="B6" s="31"/>
      <c r="C6" s="69"/>
      <c r="D6" s="69" t="s">
        <v>115</v>
      </c>
      <c r="E6" s="17"/>
      <c r="F6" s="17"/>
      <c r="G6" s="17"/>
      <c r="H6" s="77" t="s">
        <v>135</v>
      </c>
      <c r="I6" s="77"/>
      <c r="J6" s="77"/>
      <c r="K6" s="15"/>
      <c r="L6" s="16"/>
      <c r="M6" s="16"/>
      <c r="N6" s="54"/>
      <c r="O6" s="54"/>
      <c r="P6" s="54"/>
    </row>
    <row r="7" spans="1:18" ht="10" customHeigh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8" s="76" customFormat="1" ht="21" customHeight="1" thickBot="1" x14ac:dyDescent="0.35">
      <c r="A8" s="31"/>
      <c r="B8" s="75"/>
      <c r="C8" s="40"/>
      <c r="D8" s="75" t="s">
        <v>117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8" ht="13" thickBot="1" x14ac:dyDescent="0.3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20.149999999999999" customHeight="1" thickBot="1" x14ac:dyDescent="0.3">
      <c r="A10" s="31"/>
      <c r="B10" s="68"/>
      <c r="C10" s="69"/>
      <c r="D10" s="69" t="s">
        <v>136</v>
      </c>
      <c r="E10" s="74"/>
      <c r="F10" s="74"/>
      <c r="G10" s="74"/>
      <c r="H10" s="74"/>
      <c r="J10" s="18"/>
      <c r="K10" s="19"/>
      <c r="L10" s="19"/>
      <c r="M10" s="20"/>
    </row>
    <row r="11" spans="1:18" ht="20.149999999999999" customHeight="1" thickBot="1" x14ac:dyDescent="0.3">
      <c r="A11" s="31"/>
      <c r="B11" s="68"/>
      <c r="D11" s="33" t="s">
        <v>137</v>
      </c>
      <c r="E11" s="3"/>
      <c r="F11" s="73" t="s">
        <v>138</v>
      </c>
      <c r="G11" s="73"/>
      <c r="H11" s="3"/>
      <c r="J11" s="71" t="s">
        <v>139</v>
      </c>
      <c r="K11" s="48"/>
      <c r="L11" s="48"/>
      <c r="M11" s="72"/>
      <c r="N11" s="18"/>
      <c r="O11" s="19"/>
      <c r="P11" s="20"/>
    </row>
    <row r="12" spans="1:18" x14ac:dyDescent="0.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17.5" x14ac:dyDescent="0.25">
      <c r="A13" s="31"/>
      <c r="B13" s="68"/>
      <c r="C13" s="69" t="s">
        <v>127</v>
      </c>
      <c r="D13" s="54"/>
      <c r="E13" s="70" t="s">
        <v>133</v>
      </c>
      <c r="F13" s="5" t="b">
        <v>0</v>
      </c>
      <c r="I13" s="67" t="s">
        <v>134</v>
      </c>
      <c r="J13" s="5" t="b">
        <v>0</v>
      </c>
    </row>
    <row r="14" spans="1:18" x14ac:dyDescent="0.3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spans="1:18" ht="18" customHeight="1" thickBot="1" x14ac:dyDescent="0.45">
      <c r="A15" s="31"/>
      <c r="B15" s="60"/>
      <c r="C15" s="61"/>
      <c r="D15" s="60" t="s">
        <v>112</v>
      </c>
      <c r="E15" s="61"/>
      <c r="F15" s="61"/>
      <c r="G15" s="61"/>
      <c r="H15" s="61"/>
      <c r="I15" s="61"/>
      <c r="J15" s="61"/>
      <c r="K15" s="60" t="s">
        <v>120</v>
      </c>
      <c r="L15" s="61"/>
      <c r="M15" s="61"/>
      <c r="N15" s="61"/>
      <c r="O15" s="61"/>
      <c r="P15" s="61"/>
    </row>
    <row r="16" spans="1:18" ht="18" customHeight="1" x14ac:dyDescent="0.3">
      <c r="A16" s="31"/>
      <c r="C16" s="54"/>
      <c r="D16" s="41" t="s">
        <v>119</v>
      </c>
      <c r="E16" s="65">
        <v>150</v>
      </c>
      <c r="G16" s="33" t="s">
        <v>3</v>
      </c>
      <c r="H16" s="56">
        <v>1</v>
      </c>
      <c r="I16" s="33" t="s">
        <v>121</v>
      </c>
      <c r="J16" s="57" t="b">
        <v>1</v>
      </c>
      <c r="K16" s="66">
        <f>IF(ISBLANK(H11),IF(ISBLANK(E11),0,1),H11-E11+1)</f>
        <v>0</v>
      </c>
      <c r="L16" s="62"/>
      <c r="M16" s="31" t="s">
        <v>2</v>
      </c>
      <c r="N16" s="31"/>
      <c r="O16" s="58">
        <f>(IF(J13=TRUE,2*K16*E16,IF(F13=TRUE,1*K16*E16,0)))</f>
        <v>0</v>
      </c>
      <c r="P16" s="58"/>
    </row>
    <row r="17" spans="1:16" ht="18" customHeight="1" x14ac:dyDescent="0.3">
      <c r="A17" s="31"/>
      <c r="C17" s="54"/>
      <c r="D17" s="41" t="s">
        <v>109</v>
      </c>
      <c r="E17" s="64">
        <v>15</v>
      </c>
      <c r="G17" s="33" t="s">
        <v>3</v>
      </c>
      <c r="H17" s="56"/>
      <c r="I17" s="33" t="s">
        <v>122</v>
      </c>
      <c r="J17" s="57">
        <v>0</v>
      </c>
      <c r="K17" s="66">
        <f>IF(AND(F13=TRUE,J13=FALSE),1,IF(AND(J13=TRUE,F13=FALSE),2,0))</f>
        <v>0</v>
      </c>
      <c r="L17" s="62"/>
      <c r="M17" s="31" t="s">
        <v>2</v>
      </c>
      <c r="N17" s="31"/>
      <c r="O17" s="53">
        <f>E17*K17</f>
        <v>0</v>
      </c>
      <c r="P17" s="53"/>
    </row>
    <row r="18" spans="1:16" ht="18" customHeight="1" x14ac:dyDescent="0.3">
      <c r="A18" s="31"/>
      <c r="C18" s="54"/>
      <c r="D18" s="41" t="s">
        <v>128</v>
      </c>
      <c r="E18" s="64">
        <v>15</v>
      </c>
      <c r="G18" s="33" t="s">
        <v>3</v>
      </c>
      <c r="H18" s="56"/>
      <c r="I18" s="33" t="s">
        <v>123</v>
      </c>
      <c r="J18" s="57"/>
      <c r="K18" s="4"/>
      <c r="L18" s="62"/>
      <c r="M18" s="31" t="s">
        <v>2</v>
      </c>
      <c r="N18" s="31"/>
      <c r="O18" s="53">
        <f>E18*K18</f>
        <v>0</v>
      </c>
      <c r="P18" s="53"/>
    </row>
    <row r="19" spans="1:16" ht="18" customHeight="1" x14ac:dyDescent="0.3">
      <c r="A19" s="31"/>
      <c r="C19" s="54"/>
      <c r="D19" s="41" t="s">
        <v>108</v>
      </c>
      <c r="E19" s="64">
        <v>10</v>
      </c>
      <c r="G19" s="33" t="s">
        <v>3</v>
      </c>
      <c r="H19" s="56"/>
      <c r="I19" s="33" t="s">
        <v>124</v>
      </c>
      <c r="J19" s="57"/>
      <c r="K19" s="4"/>
      <c r="L19" s="62"/>
      <c r="M19" s="31" t="s">
        <v>2</v>
      </c>
      <c r="N19" s="31"/>
      <c r="O19" s="53">
        <f>E19*K19</f>
        <v>0</v>
      </c>
      <c r="P19" s="53"/>
    </row>
    <row r="20" spans="1:16" ht="18" customHeight="1" x14ac:dyDescent="0.3">
      <c r="A20" s="31"/>
      <c r="C20" s="54"/>
      <c r="D20" s="41" t="s">
        <v>126</v>
      </c>
      <c r="E20" s="63">
        <v>5</v>
      </c>
      <c r="G20" s="33" t="s">
        <v>3</v>
      </c>
      <c r="I20" s="33" t="s">
        <v>125</v>
      </c>
      <c r="J20" s="57"/>
      <c r="K20" s="4"/>
      <c r="L20" s="62"/>
      <c r="M20" s="31" t="s">
        <v>2</v>
      </c>
      <c r="N20" s="31"/>
      <c r="O20" s="53">
        <f>IF(J13=TRUE,E20*K20,0)</f>
        <v>0</v>
      </c>
      <c r="P20" s="53"/>
    </row>
    <row r="21" spans="1:16" ht="10" customHeight="1" x14ac:dyDescent="0.3">
      <c r="A21" s="31"/>
      <c r="B21" s="31"/>
      <c r="C21" s="31"/>
      <c r="D21" s="31"/>
      <c r="E21" s="59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</row>
    <row r="22" spans="1:16" ht="18" customHeight="1" thickBot="1" x14ac:dyDescent="0.45">
      <c r="A22" s="31"/>
      <c r="B22" s="60"/>
      <c r="C22" s="61"/>
      <c r="D22" s="60" t="s">
        <v>132</v>
      </c>
      <c r="E22" s="61"/>
      <c r="F22" s="61"/>
      <c r="G22" s="61"/>
      <c r="H22" s="61"/>
      <c r="I22" s="61"/>
      <c r="J22" s="61"/>
      <c r="K22" s="60" t="s">
        <v>131</v>
      </c>
      <c r="L22" s="61"/>
      <c r="M22" s="61"/>
      <c r="N22" s="61"/>
      <c r="O22" s="61"/>
      <c r="P22" s="61"/>
    </row>
    <row r="23" spans="1:16" ht="18" customHeight="1" x14ac:dyDescent="0.3">
      <c r="A23" s="31"/>
      <c r="C23" s="54"/>
      <c r="D23" s="55"/>
      <c r="E23" s="56">
        <v>1</v>
      </c>
      <c r="G23" s="31"/>
      <c r="H23" s="56">
        <v>1</v>
      </c>
      <c r="J23" s="57"/>
      <c r="K23" s="6"/>
      <c r="L23" s="33" t="s">
        <v>3</v>
      </c>
      <c r="M23" s="31" t="s">
        <v>2</v>
      </c>
      <c r="N23" s="31"/>
      <c r="O23" s="58">
        <f>K23</f>
        <v>0</v>
      </c>
      <c r="P23" s="58"/>
    </row>
    <row r="24" spans="1:16" ht="18" customHeight="1" x14ac:dyDescent="0.3">
      <c r="A24" s="31"/>
      <c r="C24" s="54"/>
      <c r="D24" s="55"/>
      <c r="E24" s="56"/>
      <c r="G24" s="31"/>
      <c r="H24" s="56"/>
      <c r="J24" s="57"/>
      <c r="K24" s="7"/>
      <c r="L24" s="33" t="s">
        <v>3</v>
      </c>
      <c r="M24" s="31" t="s">
        <v>2</v>
      </c>
      <c r="N24" s="31"/>
      <c r="O24" s="53">
        <f>K24</f>
        <v>0</v>
      </c>
      <c r="P24" s="53"/>
    </row>
    <row r="25" spans="1:16" ht="20.149999999999999" customHeight="1" thickBot="1" x14ac:dyDescent="0.3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16" s="41" customFormat="1" ht="21" customHeight="1" x14ac:dyDescent="0.3">
      <c r="A26" s="50"/>
      <c r="B26" s="51" t="s">
        <v>142</v>
      </c>
      <c r="C26" s="52"/>
      <c r="D26" s="23"/>
      <c r="E26" s="47" t="s">
        <v>0</v>
      </c>
      <c r="F26" s="48"/>
      <c r="G26" s="49"/>
      <c r="H26" s="25"/>
      <c r="I26" s="26"/>
      <c r="J26" s="26"/>
      <c r="K26" s="26"/>
      <c r="L26" s="27"/>
      <c r="O26" s="42">
        <f>SUM(O16:P20,O23:P24)</f>
        <v>0</v>
      </c>
      <c r="P26" s="43"/>
    </row>
    <row r="27" spans="1:16" ht="32.15" customHeight="1" thickBot="1" x14ac:dyDescent="0.35">
      <c r="A27" s="31"/>
      <c r="B27" s="51"/>
      <c r="C27" s="52"/>
      <c r="D27" s="24"/>
      <c r="E27" s="47"/>
      <c r="F27" s="48"/>
      <c r="G27" s="49"/>
      <c r="H27" s="28"/>
      <c r="I27" s="29"/>
      <c r="J27" s="29"/>
      <c r="K27" s="29"/>
      <c r="L27" s="30"/>
      <c r="M27" s="44" t="s">
        <v>1</v>
      </c>
      <c r="N27" s="44"/>
      <c r="O27" s="45"/>
      <c r="P27" s="46"/>
    </row>
    <row r="28" spans="1:16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16" ht="29.25" customHeight="1" thickBot="1" x14ac:dyDescent="0.35">
      <c r="A29" s="31"/>
      <c r="B29" s="39"/>
      <c r="C29" s="39"/>
      <c r="D29" s="39" t="s">
        <v>113</v>
      </c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36" customHeight="1" x14ac:dyDescent="0.3">
      <c r="A30" s="31"/>
      <c r="B30" s="38" t="s">
        <v>141</v>
      </c>
      <c r="C30" s="38"/>
      <c r="D30" s="21"/>
      <c r="E30" s="21"/>
      <c r="F30" s="21"/>
      <c r="G30" s="21"/>
      <c r="H30" s="36"/>
      <c r="I30" s="36"/>
      <c r="J30" s="37" t="s">
        <v>140</v>
      </c>
      <c r="K30" s="22"/>
      <c r="L30" s="22"/>
      <c r="M30" s="22"/>
      <c r="N30" s="22"/>
      <c r="O30" s="34"/>
      <c r="P30" s="35"/>
    </row>
    <row r="31" spans="1:16" ht="10" customHeight="1" x14ac:dyDescent="0.3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6" ht="39" customHeight="1" x14ac:dyDescent="0.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</sheetData>
  <sheetProtection algorithmName="SHA-512" hashValue="N0lF32+5B/lVAeZ4IzxndDprcb66J5YLkdaopCNXnip9qKLYDHYSabYKLV4AMNh/UFQ9bD6LYwHWe7BZ29c6YQ==" saltValue="uLee3WeHnGFEesjPbJUHdg==" spinCount="100000" sheet="1" selectLockedCells="1"/>
  <mergeCells count="27">
    <mergeCell ref="O23:P23"/>
    <mergeCell ref="O24:P24"/>
    <mergeCell ref="K11:L11"/>
    <mergeCell ref="B30:C30"/>
    <mergeCell ref="D30:G30"/>
    <mergeCell ref="K30:N30"/>
    <mergeCell ref="O26:P27"/>
    <mergeCell ref="B26:C27"/>
    <mergeCell ref="E26:G27"/>
    <mergeCell ref="D26:D27"/>
    <mergeCell ref="H26:L27"/>
    <mergeCell ref="D1:P1"/>
    <mergeCell ref="D2:P2"/>
    <mergeCell ref="O16:P16"/>
    <mergeCell ref="O20:P20"/>
    <mergeCell ref="E10:H10"/>
    <mergeCell ref="O17:P17"/>
    <mergeCell ref="O19:P19"/>
    <mergeCell ref="E4:P4"/>
    <mergeCell ref="E5:P5"/>
    <mergeCell ref="K6:M6"/>
    <mergeCell ref="E6:G6"/>
    <mergeCell ref="N11:P11"/>
    <mergeCell ref="H6:J6"/>
    <mergeCell ref="F11:G11"/>
    <mergeCell ref="J10:M10"/>
    <mergeCell ref="O18:P18"/>
  </mergeCells>
  <phoneticPr fontId="0"/>
  <printOptions horizontalCentered="1"/>
  <pageMargins left="0.39370078740157483" right="0.39370078740157483" top="0.39370078740157483" bottom="0.39370078740157483" header="0" footer="0.51181102362204722"/>
  <pageSetup paperSize="9" scale="51" orientation="portrait" horizontalDpi="4294967292" verticalDpi="4294967292" r:id="rId1"/>
  <headerFooter alignWithMargins="0">
    <oddFooter xml:space="preserve">&amp;L&amp;"Arial,Normal"&amp;8
&amp;C&amp;"Tahoma,Normal"&amp;8FFBA 9-11 avenue Michelet 93583 St Ouen Cedex  /  &amp;F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8" r:id="rId4" name="Drop Down 164">
              <controlPr defaultSize="0" autoLine="0" autoPict="0">
                <anchor moveWithCells="1">
                  <from>
                    <xdr:col>10</xdr:col>
                    <xdr:colOff>12700</xdr:colOff>
                    <xdr:row>10</xdr:row>
                    <xdr:rowOff>12700</xdr:rowOff>
                  </from>
                  <to>
                    <xdr:col>12</xdr:col>
                    <xdr:colOff>869950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" name="Drop Down 95">
              <controlPr defaultSize="0" autoLine="0" autoPict="0">
                <anchor moveWithCells="1">
                  <from>
                    <xdr:col>4</xdr:col>
                    <xdr:colOff>12700</xdr:colOff>
                    <xdr:row>9</xdr:row>
                    <xdr:rowOff>12700</xdr:rowOff>
                  </from>
                  <to>
                    <xdr:col>7</xdr:col>
                    <xdr:colOff>838200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6" name="Drop Down 165">
              <controlPr defaultSize="0" autoLine="0" autoPict="0">
                <anchor moveWithCells="1">
                  <from>
                    <xdr:col>3</xdr:col>
                    <xdr:colOff>12700</xdr:colOff>
                    <xdr:row>22</xdr:row>
                    <xdr:rowOff>0</xdr:rowOff>
                  </from>
                  <to>
                    <xdr:col>4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7" name="Drop Down 166">
              <controlPr defaultSize="0" autoLine="0" autoPict="0">
                <anchor moveWithCells="1">
                  <from>
                    <xdr:col>3</xdr:col>
                    <xdr:colOff>12700</xdr:colOff>
                    <xdr:row>23</xdr:row>
                    <xdr:rowOff>0</xdr:rowOff>
                  </from>
                  <to>
                    <xdr:col>4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66EA-B666-475F-9AA0-DCFFDC81A345}">
  <sheetPr codeName="Feuil2"/>
  <dimension ref="A1:J58"/>
  <sheetViews>
    <sheetView workbookViewId="0">
      <selection activeCell="G11" sqref="G11"/>
    </sheetView>
  </sheetViews>
  <sheetFormatPr baseColWidth="10" defaultRowHeight="13.5" x14ac:dyDescent="0.3"/>
  <cols>
    <col min="1" max="1" width="44" bestFit="1" customWidth="1"/>
    <col min="4" max="4" width="23.23046875" bestFit="1" customWidth="1"/>
  </cols>
  <sheetData>
    <row r="1" spans="1:10" x14ac:dyDescent="0.3">
      <c r="A1" t="s">
        <v>110</v>
      </c>
      <c r="D1" t="s">
        <v>110</v>
      </c>
      <c r="G1" t="s">
        <v>110</v>
      </c>
    </row>
    <row r="2" spans="1:10" x14ac:dyDescent="0.3">
      <c r="A2" t="s">
        <v>58</v>
      </c>
      <c r="D2" t="s">
        <v>60</v>
      </c>
      <c r="G2" s="1" t="s">
        <v>129</v>
      </c>
    </row>
    <row r="3" spans="1:10" x14ac:dyDescent="0.3">
      <c r="A3" t="s">
        <v>6</v>
      </c>
      <c r="D3" t="s">
        <v>61</v>
      </c>
      <c r="G3" s="1" t="s">
        <v>130</v>
      </c>
    </row>
    <row r="4" spans="1:10" x14ac:dyDescent="0.3">
      <c r="A4" t="s">
        <v>32</v>
      </c>
      <c r="D4" t="s">
        <v>62</v>
      </c>
    </row>
    <row r="5" spans="1:10" x14ac:dyDescent="0.3">
      <c r="A5" t="s">
        <v>28</v>
      </c>
      <c r="D5" t="s">
        <v>63</v>
      </c>
    </row>
    <row r="6" spans="1:10" x14ac:dyDescent="0.3">
      <c r="A6" t="s">
        <v>5</v>
      </c>
      <c r="D6" t="s">
        <v>64</v>
      </c>
    </row>
    <row r="7" spans="1:10" x14ac:dyDescent="0.3">
      <c r="A7" t="s">
        <v>7</v>
      </c>
      <c r="D7" t="s">
        <v>65</v>
      </c>
    </row>
    <row r="8" spans="1:10" x14ac:dyDescent="0.3">
      <c r="A8" t="s">
        <v>51</v>
      </c>
      <c r="D8" t="s">
        <v>66</v>
      </c>
    </row>
    <row r="9" spans="1:10" x14ac:dyDescent="0.3">
      <c r="A9" t="s">
        <v>57</v>
      </c>
      <c r="D9" t="s">
        <v>67</v>
      </c>
    </row>
    <row r="10" spans="1:10" x14ac:dyDescent="0.3">
      <c r="A10" t="s">
        <v>41</v>
      </c>
      <c r="D10" t="s">
        <v>68</v>
      </c>
    </row>
    <row r="11" spans="1:10" x14ac:dyDescent="0.3">
      <c r="A11" t="s">
        <v>31</v>
      </c>
      <c r="D11" t="s">
        <v>69</v>
      </c>
    </row>
    <row r="12" spans="1:10" x14ac:dyDescent="0.3">
      <c r="A12" t="s">
        <v>10</v>
      </c>
      <c r="D12" s="1" t="s">
        <v>106</v>
      </c>
      <c r="G12" s="1"/>
      <c r="J12" s="1"/>
    </row>
    <row r="13" spans="1:10" x14ac:dyDescent="0.3">
      <c r="A13" t="s">
        <v>43</v>
      </c>
      <c r="D13" t="s">
        <v>70</v>
      </c>
    </row>
    <row r="14" spans="1:10" x14ac:dyDescent="0.3">
      <c r="A14" t="s">
        <v>46</v>
      </c>
      <c r="D14" t="s">
        <v>71</v>
      </c>
    </row>
    <row r="15" spans="1:10" x14ac:dyDescent="0.3">
      <c r="A15" t="s">
        <v>42</v>
      </c>
      <c r="D15" t="s">
        <v>72</v>
      </c>
    </row>
    <row r="16" spans="1:10" x14ac:dyDescent="0.3">
      <c r="A16" t="s">
        <v>29</v>
      </c>
      <c r="D16" t="s">
        <v>73</v>
      </c>
    </row>
    <row r="17" spans="1:4" x14ac:dyDescent="0.3">
      <c r="A17" t="s">
        <v>47</v>
      </c>
      <c r="D17" t="s">
        <v>74</v>
      </c>
    </row>
    <row r="18" spans="1:4" x14ac:dyDescent="0.3">
      <c r="A18" t="s">
        <v>11</v>
      </c>
      <c r="D18" t="s">
        <v>75</v>
      </c>
    </row>
    <row r="19" spans="1:4" x14ac:dyDescent="0.3">
      <c r="A19" t="s">
        <v>30</v>
      </c>
      <c r="D19" t="s">
        <v>76</v>
      </c>
    </row>
    <row r="20" spans="1:4" x14ac:dyDescent="0.3">
      <c r="A20" t="s">
        <v>8</v>
      </c>
      <c r="D20" t="s">
        <v>77</v>
      </c>
    </row>
    <row r="21" spans="1:4" x14ac:dyDescent="0.3">
      <c r="A21" t="s">
        <v>33</v>
      </c>
      <c r="D21" t="s">
        <v>78</v>
      </c>
    </row>
    <row r="22" spans="1:4" x14ac:dyDescent="0.3">
      <c r="A22" t="s">
        <v>9</v>
      </c>
      <c r="D22" t="s">
        <v>79</v>
      </c>
    </row>
    <row r="23" spans="1:4" x14ac:dyDescent="0.3">
      <c r="A23" t="s">
        <v>12</v>
      </c>
      <c r="D23" t="s">
        <v>80</v>
      </c>
    </row>
    <row r="24" spans="1:4" x14ac:dyDescent="0.3">
      <c r="A24" t="s">
        <v>27</v>
      </c>
      <c r="D24" t="s">
        <v>81</v>
      </c>
    </row>
    <row r="25" spans="1:4" x14ac:dyDescent="0.3">
      <c r="A25" t="s">
        <v>56</v>
      </c>
      <c r="D25" t="s">
        <v>82</v>
      </c>
    </row>
    <row r="26" spans="1:4" x14ac:dyDescent="0.3">
      <c r="A26" t="s">
        <v>4</v>
      </c>
      <c r="D26" t="s">
        <v>83</v>
      </c>
    </row>
    <row r="27" spans="1:4" x14ac:dyDescent="0.3">
      <c r="A27" t="s">
        <v>34</v>
      </c>
      <c r="D27" t="s">
        <v>84</v>
      </c>
    </row>
    <row r="28" spans="1:4" x14ac:dyDescent="0.3">
      <c r="A28" t="s">
        <v>13</v>
      </c>
      <c r="D28" t="s">
        <v>85</v>
      </c>
    </row>
    <row r="29" spans="1:4" x14ac:dyDescent="0.3">
      <c r="A29" t="s">
        <v>52</v>
      </c>
      <c r="D29" t="s">
        <v>86</v>
      </c>
    </row>
    <row r="30" spans="1:4" x14ac:dyDescent="0.3">
      <c r="A30" t="s">
        <v>37</v>
      </c>
      <c r="D30" t="s">
        <v>87</v>
      </c>
    </row>
    <row r="31" spans="1:4" x14ac:dyDescent="0.3">
      <c r="A31" t="s">
        <v>22</v>
      </c>
      <c r="D31" s="2" t="s">
        <v>88</v>
      </c>
    </row>
    <row r="32" spans="1:4" x14ac:dyDescent="0.3">
      <c r="A32" t="s">
        <v>25</v>
      </c>
      <c r="D32" t="s">
        <v>89</v>
      </c>
    </row>
    <row r="33" spans="1:4" x14ac:dyDescent="0.3">
      <c r="A33" t="s">
        <v>15</v>
      </c>
      <c r="D33" t="s">
        <v>90</v>
      </c>
    </row>
    <row r="34" spans="1:4" x14ac:dyDescent="0.3">
      <c r="A34" t="s">
        <v>14</v>
      </c>
      <c r="D34" t="s">
        <v>91</v>
      </c>
    </row>
    <row r="35" spans="1:4" x14ac:dyDescent="0.3">
      <c r="A35" t="s">
        <v>20</v>
      </c>
      <c r="D35" t="s">
        <v>92</v>
      </c>
    </row>
    <row r="36" spans="1:4" x14ac:dyDescent="0.3">
      <c r="A36" t="s">
        <v>35</v>
      </c>
      <c r="D36" t="s">
        <v>93</v>
      </c>
    </row>
    <row r="37" spans="1:4" x14ac:dyDescent="0.3">
      <c r="A37" t="s">
        <v>49</v>
      </c>
      <c r="D37" t="s">
        <v>94</v>
      </c>
    </row>
    <row r="38" spans="1:4" x14ac:dyDescent="0.3">
      <c r="A38" t="s">
        <v>45</v>
      </c>
      <c r="D38" t="s">
        <v>95</v>
      </c>
    </row>
    <row r="39" spans="1:4" x14ac:dyDescent="0.3">
      <c r="A39" t="s">
        <v>17</v>
      </c>
      <c r="D39" t="s">
        <v>96</v>
      </c>
    </row>
    <row r="40" spans="1:4" x14ac:dyDescent="0.3">
      <c r="A40" t="s">
        <v>54</v>
      </c>
      <c r="D40" t="s">
        <v>97</v>
      </c>
    </row>
    <row r="41" spans="1:4" x14ac:dyDescent="0.3">
      <c r="A41" t="s">
        <v>36</v>
      </c>
      <c r="D41" t="s">
        <v>98</v>
      </c>
    </row>
    <row r="42" spans="1:4" x14ac:dyDescent="0.3">
      <c r="A42" t="s">
        <v>38</v>
      </c>
      <c r="D42" t="s">
        <v>99</v>
      </c>
    </row>
    <row r="43" spans="1:4" x14ac:dyDescent="0.3">
      <c r="A43" t="s">
        <v>40</v>
      </c>
      <c r="D43" t="s">
        <v>100</v>
      </c>
    </row>
    <row r="44" spans="1:4" x14ac:dyDescent="0.3">
      <c r="A44" t="s">
        <v>19</v>
      </c>
      <c r="D44" t="s">
        <v>101</v>
      </c>
    </row>
    <row r="45" spans="1:4" x14ac:dyDescent="0.3">
      <c r="A45" t="s">
        <v>53</v>
      </c>
      <c r="D45" s="2" t="s">
        <v>102</v>
      </c>
    </row>
    <row r="46" spans="1:4" x14ac:dyDescent="0.3">
      <c r="A46" t="s">
        <v>18</v>
      </c>
      <c r="D46" t="s">
        <v>103</v>
      </c>
    </row>
    <row r="47" spans="1:4" x14ac:dyDescent="0.3">
      <c r="A47" t="s">
        <v>39</v>
      </c>
      <c r="D47" t="s">
        <v>104</v>
      </c>
    </row>
    <row r="48" spans="1:4" x14ac:dyDescent="0.3">
      <c r="A48" s="1" t="s">
        <v>59</v>
      </c>
      <c r="D48" t="s">
        <v>105</v>
      </c>
    </row>
    <row r="49" spans="1:4" x14ac:dyDescent="0.3">
      <c r="A49" t="s">
        <v>26</v>
      </c>
      <c r="D49" t="s">
        <v>111</v>
      </c>
    </row>
    <row r="50" spans="1:4" x14ac:dyDescent="0.3">
      <c r="A50" t="s">
        <v>50</v>
      </c>
    </row>
    <row r="51" spans="1:4" x14ac:dyDescent="0.3">
      <c r="A51" t="s">
        <v>24</v>
      </c>
    </row>
    <row r="52" spans="1:4" x14ac:dyDescent="0.3">
      <c r="A52" t="s">
        <v>23</v>
      </c>
    </row>
    <row r="53" spans="1:4" x14ac:dyDescent="0.3">
      <c r="A53" t="s">
        <v>21</v>
      </c>
    </row>
    <row r="54" spans="1:4" x14ac:dyDescent="0.3">
      <c r="A54" t="s">
        <v>55</v>
      </c>
    </row>
    <row r="55" spans="1:4" x14ac:dyDescent="0.3">
      <c r="A55" t="s">
        <v>48</v>
      </c>
    </row>
    <row r="56" spans="1:4" x14ac:dyDescent="0.3">
      <c r="A56" t="s">
        <v>16</v>
      </c>
    </row>
    <row r="57" spans="1:4" x14ac:dyDescent="0.3">
      <c r="A57" t="s">
        <v>44</v>
      </c>
    </row>
    <row r="58" spans="1:4" x14ac:dyDescent="0.3">
      <c r="A58" t="s">
        <v>111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Remboursement club</vt:lpstr>
      <vt:lpstr>Feuil2</vt:lpstr>
    </vt:vector>
  </TitlesOfParts>
  <Company>pscg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siat</dc:creator>
  <cp:lastModifiedBy>Geoffroy BALAYN</cp:lastModifiedBy>
  <cp:lastPrinted>2015-07-16T06:05:33Z</cp:lastPrinted>
  <dcterms:created xsi:type="dcterms:W3CDTF">2005-01-31T14:18:58Z</dcterms:created>
  <dcterms:modified xsi:type="dcterms:W3CDTF">2026-04-05T15:30:36Z</dcterms:modified>
</cp:coreProperties>
</file>